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 2DO TRIMESTRE 2025\LISTOS\"/>
    </mc:Choice>
  </mc:AlternateContent>
  <xr:revisionPtr revIDLastSave="0" documentId="13_ncr:1_{3BC26D4A-1EE6-4F8E-BC86-9F0B9D81DC49}" xr6:coauthVersionLast="47" xr6:coauthVersionMax="47" xr10:uidLastSave="{00000000-0000-0000-0000-000000000000}"/>
  <bookViews>
    <workbookView xWindow="-120" yWindow="-120" windowWidth="20730" windowHeight="11160" firstSheet="3" activeTab="5" xr2:uid="{00000000-000D-0000-FFFF-FFFF00000000}"/>
  </bookViews>
  <sheets>
    <sheet name="ANUAL 2024" sheetId="5" r:id="rId1"/>
    <sheet name="TRIMESTRE SEP-DIC" sheetId="7" r:id="rId2"/>
    <sheet name="TRIMESTRE JULIO-SEPIEMBRE" sheetId="6" r:id="rId3"/>
    <sheet name="TIMESTRE ENE-MARZO" sheetId="1" r:id="rId4"/>
    <sheet name="ene-mzo 2025" sheetId="8" r:id="rId5"/>
    <sheet name="TRIMESTRE ABRIL-JUNIO 2025" sheetId="3" r:id="rId6"/>
  </sheets>
  <definedNames>
    <definedName name="_xlnm._FilterDatabase" localSheetId="0" hidden="1">'ANUAL 2024'!#REF!</definedName>
    <definedName name="_xlnm._FilterDatabase" localSheetId="3" hidden="1">'TIMESTRE ENE-MARZO'!$A$3:$G$3</definedName>
    <definedName name="_xlnm._FilterDatabase" localSheetId="5" hidden="1">'TRIMESTRE ABRIL-JUNIO 2025'!$A$3:$F$3</definedName>
    <definedName name="_xlnm._FilterDatabase" localSheetId="2" hidden="1">'TRIMESTRE JULIO-SEPIEMBRE'!$A$3:$H$3</definedName>
    <definedName name="_xlnm._FilterDatabase" localSheetId="1" hidden="1">'TRIMESTRE SEP-DIC'!$A$3:$H$3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3" l="1"/>
  <c r="L5" i="3"/>
  <c r="L6" i="3"/>
  <c r="L7" i="3"/>
  <c r="L8" i="3"/>
  <c r="L9" i="3"/>
  <c r="L10" i="3"/>
  <c r="L6" i="8" l="1"/>
  <c r="L7" i="8"/>
  <c r="L8" i="8"/>
  <c r="L9" i="8"/>
  <c r="L10" i="8"/>
  <c r="L11" i="8"/>
  <c r="L5" i="8"/>
  <c r="L11" i="1" l="1"/>
  <c r="L11" i="5"/>
  <c r="L10" i="5"/>
  <c r="L9" i="5"/>
  <c r="L8" i="5"/>
  <c r="L7" i="5"/>
  <c r="L6" i="5"/>
  <c r="L5" i="5"/>
  <c r="L6" i="1"/>
  <c r="L7" i="1"/>
  <c r="L8" i="1"/>
  <c r="L9" i="1"/>
  <c r="L10" i="1"/>
  <c r="L5" i="1"/>
  <c r="K11" i="7" l="1"/>
  <c r="L11" i="7"/>
  <c r="M11" i="7"/>
  <c r="N11" i="7"/>
  <c r="O11" i="7"/>
  <c r="J11" i="7"/>
  <c r="G11" i="7"/>
  <c r="E11" i="7"/>
  <c r="P11" i="7" l="1"/>
  <c r="G23" i="6" l="1"/>
  <c r="E23" i="6" l="1"/>
  <c r="K23" i="6"/>
  <c r="L23" i="6"/>
  <c r="M23" i="6"/>
  <c r="N23" i="6"/>
  <c r="J23" i="6"/>
  <c r="O23" i="6" l="1"/>
  <c r="E21" i="3"/>
  <c r="L21" i="3" l="1"/>
</calcChain>
</file>

<file path=xl/sharedStrings.xml><?xml version="1.0" encoding="utf-8"?>
<sst xmlns="http://schemas.openxmlformats.org/spreadsheetml/2006/main" count="272" uniqueCount="98">
  <si>
    <t>CALLE</t>
  </si>
  <si>
    <t xml:space="preserve">TRAMO </t>
  </si>
  <si>
    <t>COLONIA</t>
  </si>
  <si>
    <t>TIPO DE ADJUDICACION</t>
  </si>
  <si>
    <t>CONTRATISTA</t>
  </si>
  <si>
    <t>M2 DE PROYECTO</t>
  </si>
  <si>
    <t>INVERSION CONTRATADA</t>
  </si>
  <si>
    <t>DEPORTISTAS</t>
  </si>
  <si>
    <t>ASIGNACION DIRECTA</t>
  </si>
  <si>
    <t>PAGOS</t>
  </si>
  <si>
    <t>ANTICIPO</t>
  </si>
  <si>
    <t>ESTIMACION 1</t>
  </si>
  <si>
    <t>ESTIMACION 2</t>
  </si>
  <si>
    <t>TOTAL ACOMULADO</t>
  </si>
  <si>
    <t>ESTIMACIÓN
3</t>
  </si>
  <si>
    <t>ESTIMACIÓN 
4</t>
  </si>
  <si>
    <t>CONVENIO MODIFICATORIO POR MONTO</t>
  </si>
  <si>
    <t>TOTAL INVERSION CONTRATADA</t>
  </si>
  <si>
    <t>ESTIMACIÓN 
5</t>
  </si>
  <si>
    <t>LISTADO DE OBRA RECURSO PROPIO COPARTICIPACION 2024</t>
  </si>
  <si>
    <t>AVELINA GALLEGOS</t>
  </si>
  <si>
    <t>CALLE 21 Y PARCIAL 27</t>
  </si>
  <si>
    <t>DIVISION DEL NORTE</t>
  </si>
  <si>
    <t>JOEL OSCAR ESPARZA GONZALEZ</t>
  </si>
  <si>
    <t>ALFREDO NEVAREZ</t>
  </si>
  <si>
    <t>PARCIAL RAMON DOMINGUEZ Y JESUS ACEVEDO</t>
  </si>
  <si>
    <t>GRUPO CONSTRUCTOR E INGENIERIA MOHINORA S.A DE C.V</t>
  </si>
  <si>
    <t>CALLE 76</t>
  </si>
  <si>
    <t>VALLE NACIONAL Y CALLE 74</t>
  </si>
  <si>
    <t>VALLE DE LA MADRID</t>
  </si>
  <si>
    <t>LERAU INGENIERIA Y CONSTRUCCION S.A DE C.V</t>
  </si>
  <si>
    <t>PRIVADA DE ROBINSON</t>
  </si>
  <si>
    <t>CALLE 8 Y PARCIAL</t>
  </si>
  <si>
    <t>ROBINSON</t>
  </si>
  <si>
    <t>CONSTRUCTORA Y SUPERVISORA DEL ROBLE S.A DE C.V</t>
  </si>
  <si>
    <t>MINA SAN CARLOS</t>
  </si>
  <si>
    <t>PRIVADA MINA SAN AGUSTIN Y MINA SAN VICENTE</t>
  </si>
  <si>
    <t>PORVENIR</t>
  </si>
  <si>
    <t>MANUEL MOLINA DURAN</t>
  </si>
  <si>
    <t>AVENIDA JUAREZ</t>
  </si>
  <si>
    <t>VENUSTIANO CARRANZA E INDEPENDENCIA</t>
  </si>
  <si>
    <t>CENTRO</t>
  </si>
  <si>
    <t>CYP CRUZ SAENZ S.A DE C.V</t>
  </si>
  <si>
    <t>LISTADO DE OBRA PERIODO  ENERO-MARZO 2024</t>
  </si>
  <si>
    <t>LISTADO DE OBRA RECURSO PROPIO COPARTICIPACION Y APOYOS ESPECIALES 2024</t>
  </si>
  <si>
    <t>PROGRAMA</t>
  </si>
  <si>
    <t>COPARTICIPACION</t>
  </si>
  <si>
    <t>APOYO ESPECIAL MUNICIPAL</t>
  </si>
  <si>
    <t>LISTADO DE OBRA PERIODO  ENERO-MARZO 2025</t>
  </si>
  <si>
    <t>CENTRO HISTORICO</t>
  </si>
  <si>
    <t>JOSÉ VASCONCELOS</t>
  </si>
  <si>
    <t>LOMAS CAMPESTRE</t>
  </si>
  <si>
    <t>COLONIA DEPORTISTAS</t>
  </si>
  <si>
    <t xml:space="preserve"> MELCHOR OCAMPO</t>
  </si>
  <si>
    <t>1060.94 M2 DE CONCRETO HIDRÁULICO</t>
  </si>
  <si>
    <t>1026.07 M2 DE CARPETA ASFALTICA</t>
  </si>
  <si>
    <t>675 TAPAS</t>
  </si>
  <si>
    <t>485.01 M2 DE CONCRETO HIDRÁULICO</t>
  </si>
  <si>
    <t>735 M2 CONCRETO HIDRAULICO</t>
  </si>
  <si>
    <t>494.90 M2 CONCRETO HIDRAULICO</t>
  </si>
  <si>
    <t>284.50 M2 CONCRETO HIDRAULICO</t>
  </si>
  <si>
    <t>ENTRE CALLE SECCIÓN OCTAVA Y CALLE UNIDAD MAGISTERIAL</t>
  </si>
  <si>
    <t>ENTRE LAGO BUSTILLOS Y TOPE</t>
  </si>
  <si>
    <t>CENTRO HISTÓRICO</t>
  </si>
  <si>
    <t>ENTRE RAMÓN DOMÍNGUEZ Y PARCIAL JESÚS ACEVEDO</t>
  </si>
  <si>
    <t xml:space="preserve"> ENTRE CALLE CENTRAL Y CALLE NICOLAS BRAVO</t>
  </si>
  <si>
    <t>ENTRE PARTIDO LIBERAL Y ARROYO</t>
  </si>
  <si>
    <t>ENTRE MIGUEL TRILLO Y PARCIAL FRANCISCO VILLA</t>
  </si>
  <si>
    <t xml:space="preserve">CALLE IGNACIO MANUEL ALTAMIRANO </t>
  </si>
  <si>
    <t xml:space="preserve">CALLE PRESA LA ESTANCIA </t>
  </si>
  <si>
    <t>CALLE ALFREDO ZUANY</t>
  </si>
  <si>
    <t xml:space="preserve">CALLE TERCERA </t>
  </si>
  <si>
    <t xml:space="preserve">PRIV. JOVENES VANGUARDIAS </t>
  </si>
  <si>
    <t>CALLE 9A</t>
  </si>
  <si>
    <t>DIRECTA</t>
  </si>
  <si>
    <t>NEW MILLENIUM OPERATIONS, S. DE R.L. DE C.V.</t>
  </si>
  <si>
    <t>OBRAS, PAVIMENTOS Y SEÑALAMIENTOS DELTA, S.A. DE C.V.</t>
  </si>
  <si>
    <t>ARVE CONSTRUCTORA, S.A. DE C.V.</t>
  </si>
  <si>
    <t>ARQ. JUAN CARLOS RUIZ RODRÍGUEZ</t>
  </si>
  <si>
    <t>BLANCA ESTELA NEVAREZ CERECERES</t>
  </si>
  <si>
    <t>DELICIAS TRANSPORTE DE ASFALTO, S.A. DE C.V.</t>
  </si>
  <si>
    <t>DIRECTO CUM</t>
  </si>
  <si>
    <t>NA</t>
  </si>
  <si>
    <t>VICENTE GUERRERO</t>
  </si>
  <si>
    <t>COL. MAGISTERIAL</t>
  </si>
  <si>
    <t>434.59 M2 DE CONCRETO HIDRAULICO</t>
  </si>
  <si>
    <t>1018.37 m2 DE CONCRETO HIDRÁULICO</t>
  </si>
  <si>
    <t>OSCAR JAVIER SOLIS VARGAS</t>
  </si>
  <si>
    <t>CONSTRUNAJA, S.A. DE C.V.</t>
  </si>
  <si>
    <t>CUBELITA</t>
  </si>
  <si>
    <t>ENTRE PRIVADA ANGEL CASTILLO Y TOPE, COLONIA VALLE DE LA MADRID</t>
  </si>
  <si>
    <t>ENTRE CALLES ESCUELA DE EDUCACION FISICA Y CALLE JOSÉ ANTONIO VALDEZ, COL. MAGISTERIAL</t>
  </si>
  <si>
    <t>ESTIMACION 3</t>
  </si>
  <si>
    <t>cerrada</t>
  </si>
  <si>
    <t>proceso</t>
  </si>
  <si>
    <t>LISTADO DE OBRA RECURSO PROPIO COPARTICIPACION 2025</t>
  </si>
  <si>
    <t>cerrada junio</t>
  </si>
  <si>
    <t>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</si>
</sst>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Border="1"/>
    <xf numFmtId="164" fontId="2" fillId="0" borderId="1" xfId="0" applyNumberFormat="1" applyFont="1" applyBorder="1"/>
    <xf numFmtId="164" fontId="4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4" fontId="6" fillId="0" borderId="9" xfId="0" applyNumberFormat="1" applyFont="1" applyBorder="1" applyAlignment="1">
      <alignment horizontal="center" vertical="center" wrapText="1"/>
    </xf>
    <xf numFmtId="44" fontId="6" fillId="0" borderId="9" xfId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2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44" fontId="2" fillId="0" borderId="1" xfId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0</xdr:row>
      <xdr:rowOff>133726</xdr:rowOff>
    </xdr:from>
    <xdr:to>
      <xdr:col>1</xdr:col>
      <xdr:colOff>285751</xdr:colOff>
      <xdr:row>1</xdr:row>
      <xdr:rowOff>119155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1" y="133726"/>
          <a:ext cx="1390650" cy="585504"/>
        </a:xfrm>
        <a:prstGeom prst="rect">
          <a:avLst/>
        </a:prstGeom>
      </xdr:spPr>
    </xdr:pic>
    <xdr:clientData/>
  </xdr:twoCellAnchor>
  <xdr:twoCellAnchor editAs="oneCell">
    <xdr:from>
      <xdr:col>10</xdr:col>
      <xdr:colOff>447676</xdr:colOff>
      <xdr:row>0</xdr:row>
      <xdr:rowOff>123825</xdr:rowOff>
    </xdr:from>
    <xdr:to>
      <xdr:col>12</xdr:col>
      <xdr:colOff>447676</xdr:colOff>
      <xdr:row>0</xdr:row>
      <xdr:rowOff>562775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0451" y="123825"/>
          <a:ext cx="1676400" cy="438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0</xdr:row>
      <xdr:rowOff>171826</xdr:rowOff>
    </xdr:from>
    <xdr:to>
      <xdr:col>1</xdr:col>
      <xdr:colOff>161926</xdr:colOff>
      <xdr:row>1</xdr:row>
      <xdr:rowOff>157255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1" y="171826"/>
          <a:ext cx="1390650" cy="585504"/>
        </a:xfrm>
        <a:prstGeom prst="rect">
          <a:avLst/>
        </a:prstGeom>
      </xdr:spPr>
    </xdr:pic>
    <xdr:clientData/>
  </xdr:twoCellAnchor>
  <xdr:twoCellAnchor editAs="oneCell">
    <xdr:from>
      <xdr:col>10</xdr:col>
      <xdr:colOff>390526</xdr:colOff>
      <xdr:row>0</xdr:row>
      <xdr:rowOff>180975</xdr:rowOff>
    </xdr:from>
    <xdr:to>
      <xdr:col>12</xdr:col>
      <xdr:colOff>428626</xdr:colOff>
      <xdr:row>1</xdr:row>
      <xdr:rowOff>19850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01" y="180975"/>
          <a:ext cx="1676400" cy="438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0</xdr:row>
      <xdr:rowOff>171826</xdr:rowOff>
    </xdr:from>
    <xdr:to>
      <xdr:col>1</xdr:col>
      <xdr:colOff>161926</xdr:colOff>
      <xdr:row>1</xdr:row>
      <xdr:rowOff>157255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1" y="171826"/>
          <a:ext cx="1390650" cy="585504"/>
        </a:xfrm>
        <a:prstGeom prst="rect">
          <a:avLst/>
        </a:prstGeom>
      </xdr:spPr>
    </xdr:pic>
    <xdr:clientData/>
  </xdr:twoCellAnchor>
  <xdr:twoCellAnchor editAs="oneCell">
    <xdr:from>
      <xdr:col>10</xdr:col>
      <xdr:colOff>390526</xdr:colOff>
      <xdr:row>0</xdr:row>
      <xdr:rowOff>180975</xdr:rowOff>
    </xdr:from>
    <xdr:to>
      <xdr:col>12</xdr:col>
      <xdr:colOff>428626</xdr:colOff>
      <xdr:row>1</xdr:row>
      <xdr:rowOff>19850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72826" y="180975"/>
          <a:ext cx="1676400" cy="438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76576</xdr:rowOff>
    </xdr:from>
    <xdr:to>
      <xdr:col>1</xdr:col>
      <xdr:colOff>28576</xdr:colOff>
      <xdr:row>1</xdr:row>
      <xdr:rowOff>62005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76576"/>
          <a:ext cx="1390650" cy="585504"/>
        </a:xfrm>
        <a:prstGeom prst="rect">
          <a:avLst/>
        </a:prstGeom>
      </xdr:spPr>
    </xdr:pic>
    <xdr:clientData/>
  </xdr:twoCellAnchor>
  <xdr:twoCellAnchor editAs="oneCell">
    <xdr:from>
      <xdr:col>9</xdr:col>
      <xdr:colOff>361951</xdr:colOff>
      <xdr:row>0</xdr:row>
      <xdr:rowOff>38100</xdr:rowOff>
    </xdr:from>
    <xdr:to>
      <xdr:col>11</xdr:col>
      <xdr:colOff>400051</xdr:colOff>
      <xdr:row>0</xdr:row>
      <xdr:rowOff>477050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53951" y="38100"/>
          <a:ext cx="1676400" cy="438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76576</xdr:rowOff>
    </xdr:from>
    <xdr:to>
      <xdr:col>0</xdr:col>
      <xdr:colOff>1533526</xdr:colOff>
      <xdr:row>1</xdr:row>
      <xdr:rowOff>52480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76576"/>
          <a:ext cx="1390650" cy="585504"/>
        </a:xfrm>
        <a:prstGeom prst="rect">
          <a:avLst/>
        </a:prstGeom>
      </xdr:spPr>
    </xdr:pic>
    <xdr:clientData/>
  </xdr:twoCellAnchor>
  <xdr:twoCellAnchor editAs="oneCell">
    <xdr:from>
      <xdr:col>9</xdr:col>
      <xdr:colOff>361951</xdr:colOff>
      <xdr:row>0</xdr:row>
      <xdr:rowOff>38100</xdr:rowOff>
    </xdr:from>
    <xdr:to>
      <xdr:col>11</xdr:col>
      <xdr:colOff>447676</xdr:colOff>
      <xdr:row>0</xdr:row>
      <xdr:rowOff>553250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53951" y="38100"/>
          <a:ext cx="1676400" cy="438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628651</xdr:colOff>
      <xdr:row>0</xdr:row>
      <xdr:rowOff>143251</xdr:rowOff>
    </xdr:from>
    <xdr:to>
      <xdr:col>1</xdr:col>
      <xdr:colOff>276226</xdr:colOff>
      <xdr:row>1</xdr:row>
      <xdr:rowOff>128680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651" y="143251"/>
          <a:ext cx="1390650" cy="585504"/>
        </a:xfrm>
        <a:prstGeom prst="rect">
          <a:avLst/>
        </a:prstGeom>
      </xdr:spPr>
    </xdr:pic>
    <xdr:clientData/>
  </xdr:twoCellAnchor>
  <xdr:twoCellAnchor editAs="oneCell">
    <xdr:from>
      <xdr:col>8</xdr:col>
      <xdr:colOff>447676</xdr:colOff>
      <xdr:row>0</xdr:row>
      <xdr:rowOff>114300</xdr:rowOff>
    </xdr:from>
    <xdr:to>
      <xdr:col>10</xdr:col>
      <xdr:colOff>285751</xdr:colOff>
      <xdr:row>0</xdr:row>
      <xdr:rowOff>553250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34801" y="114300"/>
          <a:ext cx="1676400" cy="43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workbookViewId="0">
      <selection activeCell="H16" sqref="H16"/>
    </sheetView>
  </sheetViews>
  <sheetFormatPr baseColWidth="10" defaultRowHeight="15" x14ac:dyDescent="0.25"/>
  <cols>
    <col min="1" max="1" width="21.42578125" customWidth="1"/>
    <col min="2" max="2" width="25.28515625" customWidth="1"/>
    <col min="3" max="3" width="16" customWidth="1"/>
    <col min="4" max="4" width="13" customWidth="1"/>
    <col min="5" max="5" width="14.42578125" customWidth="1"/>
    <col min="6" max="7" width="15.7109375" customWidth="1"/>
    <col min="8" max="8" width="22.5703125" customWidth="1"/>
    <col min="9" max="9" width="13.7109375" bestFit="1" customWidth="1"/>
    <col min="10" max="10" width="12.5703125" bestFit="1" customWidth="1"/>
    <col min="11" max="12" width="12.5703125" customWidth="1"/>
    <col min="13" max="13" width="17.7109375" customWidth="1"/>
    <col min="14" max="14" width="13.7109375" bestFit="1" customWidth="1"/>
    <col min="15" max="15" width="21.7109375" customWidth="1"/>
  </cols>
  <sheetData>
    <row r="1" spans="1:15" ht="47.25" customHeight="1" x14ac:dyDescent="0.25">
      <c r="A1" s="45" t="s">
        <v>44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1"/>
      <c r="O1" s="11"/>
    </row>
    <row r="3" spans="1:15" x14ac:dyDescent="0.25">
      <c r="I3" s="43" t="s">
        <v>9</v>
      </c>
      <c r="J3" s="43"/>
      <c r="K3" s="43"/>
      <c r="L3" s="43"/>
      <c r="M3" s="44" t="s">
        <v>45</v>
      </c>
    </row>
    <row r="4" spans="1:15" ht="36" x14ac:dyDescent="0.25">
      <c r="A4" s="7" t="s">
        <v>0</v>
      </c>
      <c r="B4" s="7" t="s">
        <v>1</v>
      </c>
      <c r="C4" s="7" t="s">
        <v>2</v>
      </c>
      <c r="D4" s="7" t="s">
        <v>5</v>
      </c>
      <c r="E4" s="7" t="s">
        <v>6</v>
      </c>
      <c r="F4" s="7" t="s">
        <v>16</v>
      </c>
      <c r="G4" s="7" t="s">
        <v>3</v>
      </c>
      <c r="H4" s="10" t="s">
        <v>4</v>
      </c>
      <c r="I4" s="7" t="s">
        <v>10</v>
      </c>
      <c r="J4" s="7" t="s">
        <v>11</v>
      </c>
      <c r="K4" s="7" t="s">
        <v>12</v>
      </c>
      <c r="L4" s="7" t="s">
        <v>13</v>
      </c>
      <c r="M4" s="44"/>
    </row>
    <row r="5" spans="1:15" ht="24" x14ac:dyDescent="0.25">
      <c r="A5" s="20" t="s">
        <v>20</v>
      </c>
      <c r="B5" s="1" t="s">
        <v>21</v>
      </c>
      <c r="C5" s="1" t="s">
        <v>22</v>
      </c>
      <c r="D5" s="20">
        <v>734.92</v>
      </c>
      <c r="E5" s="6">
        <v>851853.28</v>
      </c>
      <c r="F5" s="6">
        <v>0</v>
      </c>
      <c r="G5" s="1" t="s">
        <v>8</v>
      </c>
      <c r="H5" s="1" t="s">
        <v>23</v>
      </c>
      <c r="I5" s="6">
        <v>0</v>
      </c>
      <c r="J5" s="6">
        <v>705356.84</v>
      </c>
      <c r="K5" s="6">
        <v>0</v>
      </c>
      <c r="L5" s="6">
        <f>J5+K5</f>
        <v>705356.84</v>
      </c>
      <c r="M5" s="1" t="s">
        <v>46</v>
      </c>
    </row>
    <row r="6" spans="1:15" ht="36" x14ac:dyDescent="0.25">
      <c r="A6" s="20" t="s">
        <v>24</v>
      </c>
      <c r="B6" s="1" t="s">
        <v>25</v>
      </c>
      <c r="C6" s="1" t="s">
        <v>7</v>
      </c>
      <c r="D6" s="20">
        <v>460.64</v>
      </c>
      <c r="E6" s="6">
        <v>472307.75</v>
      </c>
      <c r="F6" s="6">
        <v>0</v>
      </c>
      <c r="G6" s="1" t="s">
        <v>8</v>
      </c>
      <c r="H6" s="1" t="s">
        <v>26</v>
      </c>
      <c r="I6" s="6">
        <v>0</v>
      </c>
      <c r="J6" s="6">
        <v>449987.79</v>
      </c>
      <c r="K6" s="6">
        <v>0</v>
      </c>
      <c r="L6" s="6">
        <f t="shared" ref="L6:L10" si="0">J6+K6</f>
        <v>449987.79</v>
      </c>
      <c r="M6" s="1" t="s">
        <v>46</v>
      </c>
    </row>
    <row r="7" spans="1:15" ht="36" x14ac:dyDescent="0.25">
      <c r="A7" s="20" t="s">
        <v>27</v>
      </c>
      <c r="B7" s="1" t="s">
        <v>28</v>
      </c>
      <c r="C7" s="1" t="s">
        <v>29</v>
      </c>
      <c r="D7" s="20">
        <v>540.04999999999995</v>
      </c>
      <c r="E7" s="6">
        <v>533345.41</v>
      </c>
      <c r="F7" s="6">
        <v>86313.86</v>
      </c>
      <c r="G7" s="1" t="s">
        <v>8</v>
      </c>
      <c r="H7" s="1" t="s">
        <v>30</v>
      </c>
      <c r="I7" s="6">
        <v>0</v>
      </c>
      <c r="J7" s="6">
        <v>619659.28</v>
      </c>
      <c r="K7" s="6">
        <v>0</v>
      </c>
      <c r="L7" s="6">
        <f t="shared" si="0"/>
        <v>619659.28</v>
      </c>
      <c r="M7" s="1" t="s">
        <v>46</v>
      </c>
    </row>
    <row r="8" spans="1:15" ht="24" x14ac:dyDescent="0.25">
      <c r="A8" s="20" t="s">
        <v>35</v>
      </c>
      <c r="B8" s="1" t="s">
        <v>36</v>
      </c>
      <c r="C8" s="1" t="s">
        <v>37</v>
      </c>
      <c r="D8" s="20">
        <v>441.78</v>
      </c>
      <c r="E8" s="6">
        <v>275904.33</v>
      </c>
      <c r="F8" s="6">
        <v>43252.26</v>
      </c>
      <c r="G8" s="1" t="s">
        <v>8</v>
      </c>
      <c r="H8" s="1" t="s">
        <v>38</v>
      </c>
      <c r="I8" s="6">
        <v>0</v>
      </c>
      <c r="J8" s="6">
        <v>319156.59000000003</v>
      </c>
      <c r="K8" s="6">
        <v>0</v>
      </c>
      <c r="L8" s="6">
        <f t="shared" si="0"/>
        <v>319156.59000000003</v>
      </c>
      <c r="M8" s="1" t="s">
        <v>47</v>
      </c>
    </row>
    <row r="9" spans="1:15" ht="36" x14ac:dyDescent="0.25">
      <c r="A9" s="20" t="s">
        <v>31</v>
      </c>
      <c r="B9" s="1" t="s">
        <v>32</v>
      </c>
      <c r="C9" s="1" t="s">
        <v>33</v>
      </c>
      <c r="D9" s="20">
        <v>1558.04</v>
      </c>
      <c r="E9" s="6">
        <v>2408037.09</v>
      </c>
      <c r="F9" s="6">
        <v>588296.91</v>
      </c>
      <c r="G9" s="1" t="s">
        <v>8</v>
      </c>
      <c r="H9" s="1" t="s">
        <v>34</v>
      </c>
      <c r="I9" s="6">
        <v>0</v>
      </c>
      <c r="J9" s="6">
        <v>1035447.88</v>
      </c>
      <c r="K9" s="6">
        <v>1960886.12</v>
      </c>
      <c r="L9" s="6">
        <f t="shared" si="0"/>
        <v>2996334</v>
      </c>
      <c r="M9" s="1" t="s">
        <v>47</v>
      </c>
    </row>
    <row r="10" spans="1:15" ht="24" x14ac:dyDescent="0.25">
      <c r="A10" s="20" t="s">
        <v>39</v>
      </c>
      <c r="B10" s="1" t="s">
        <v>40</v>
      </c>
      <c r="C10" s="1" t="s">
        <v>41</v>
      </c>
      <c r="D10" s="20">
        <v>2403.04</v>
      </c>
      <c r="E10" s="6">
        <v>683039.59</v>
      </c>
      <c r="F10" s="6">
        <v>55583.81</v>
      </c>
      <c r="G10" s="1" t="s">
        <v>8</v>
      </c>
      <c r="H10" s="1" t="s">
        <v>42</v>
      </c>
      <c r="I10" s="6">
        <v>0</v>
      </c>
      <c r="J10" s="6">
        <v>738623.4</v>
      </c>
      <c r="K10" s="6">
        <v>0</v>
      </c>
      <c r="L10" s="6">
        <f t="shared" si="0"/>
        <v>738623.4</v>
      </c>
      <c r="M10" s="1" t="s">
        <v>47</v>
      </c>
    </row>
    <row r="11" spans="1:15" x14ac:dyDescent="0.25">
      <c r="L11" s="21">
        <f>SUM(L5:L10)</f>
        <v>5829117.9000000004</v>
      </c>
    </row>
  </sheetData>
  <mergeCells count="3">
    <mergeCell ref="I3:L3"/>
    <mergeCell ref="M3:M4"/>
    <mergeCell ref="A1:M1"/>
  </mergeCell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"/>
  <sheetViews>
    <sheetView workbookViewId="0">
      <selection activeCell="A2" sqref="A2"/>
    </sheetView>
  </sheetViews>
  <sheetFormatPr baseColWidth="10" defaultRowHeight="15" x14ac:dyDescent="0.25"/>
  <cols>
    <col min="1" max="1" width="26.140625" customWidth="1"/>
    <col min="2" max="2" width="37.5703125" customWidth="1"/>
    <col min="3" max="3" width="17.5703125" customWidth="1"/>
    <col min="4" max="4" width="15.5703125" customWidth="1"/>
    <col min="5" max="7" width="15.7109375" customWidth="1"/>
    <col min="8" max="8" width="15.140625" customWidth="1"/>
    <col min="9" max="9" width="21.7109375" customWidth="1"/>
    <col min="10" max="10" width="13.28515625" bestFit="1" customWidth="1"/>
    <col min="11" max="15" width="12.28515625" bestFit="1" customWidth="1"/>
    <col min="16" max="16" width="13.28515625" bestFit="1" customWidth="1"/>
  </cols>
  <sheetData>
    <row r="1" spans="1:16" ht="47.25" customHeight="1" x14ac:dyDescent="0.25">
      <c r="A1" s="45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3" spans="1:16" x14ac:dyDescent="0.25">
      <c r="J3" s="46" t="s">
        <v>9</v>
      </c>
      <c r="K3" s="47"/>
      <c r="L3" s="47"/>
      <c r="M3" s="47"/>
      <c r="N3" s="47"/>
      <c r="O3" s="47"/>
      <c r="P3" s="48"/>
    </row>
    <row r="4" spans="1:16" ht="36" x14ac:dyDescent="0.25">
      <c r="A4" s="7" t="s">
        <v>0</v>
      </c>
      <c r="B4" s="7" t="s">
        <v>1</v>
      </c>
      <c r="C4" s="7" t="s">
        <v>2</v>
      </c>
      <c r="D4" s="7" t="s">
        <v>5</v>
      </c>
      <c r="E4" s="7" t="s">
        <v>6</v>
      </c>
      <c r="F4" s="7" t="s">
        <v>16</v>
      </c>
      <c r="G4" s="7" t="s">
        <v>17</v>
      </c>
      <c r="H4" s="7" t="s">
        <v>3</v>
      </c>
      <c r="I4" s="10" t="s">
        <v>4</v>
      </c>
      <c r="J4" s="7" t="s">
        <v>10</v>
      </c>
      <c r="K4" s="7" t="s">
        <v>11</v>
      </c>
      <c r="L4" s="7" t="s">
        <v>12</v>
      </c>
      <c r="M4" s="7" t="s">
        <v>14</v>
      </c>
      <c r="N4" s="7" t="s">
        <v>15</v>
      </c>
      <c r="O4" s="7" t="s">
        <v>18</v>
      </c>
      <c r="P4" s="7" t="s">
        <v>13</v>
      </c>
    </row>
    <row r="5" spans="1:16" x14ac:dyDescent="0.25">
      <c r="A5" s="1"/>
      <c r="B5" s="1"/>
      <c r="C5" s="1"/>
      <c r="D5" s="2"/>
      <c r="E5" s="6"/>
      <c r="F5" s="6"/>
      <c r="G5" s="6"/>
      <c r="H5" s="1"/>
      <c r="I5" s="9"/>
      <c r="J5" s="6"/>
      <c r="K5" s="16"/>
      <c r="L5" s="16"/>
      <c r="M5" s="16"/>
      <c r="N5" s="16"/>
      <c r="O5" s="16"/>
      <c r="P5" s="6"/>
    </row>
    <row r="6" spans="1:16" x14ac:dyDescent="0.25">
      <c r="A6" s="49"/>
      <c r="B6" s="49"/>
      <c r="C6" s="49"/>
      <c r="D6" s="8"/>
      <c r="E6" s="6"/>
      <c r="F6" s="6"/>
      <c r="G6" s="6"/>
      <c r="H6" s="1"/>
      <c r="I6" s="9"/>
      <c r="J6" s="6"/>
      <c r="K6" s="6"/>
      <c r="L6" s="6"/>
      <c r="M6" s="6"/>
      <c r="N6" s="6"/>
      <c r="O6" s="6"/>
      <c r="P6" s="6"/>
    </row>
    <row r="7" spans="1:16" x14ac:dyDescent="0.25">
      <c r="A7" s="49"/>
      <c r="B7" s="49"/>
      <c r="C7" s="49"/>
      <c r="D7" s="8"/>
      <c r="E7" s="6"/>
      <c r="F7" s="6"/>
      <c r="G7" s="6"/>
      <c r="H7" s="1"/>
      <c r="I7" s="9"/>
      <c r="J7" s="6"/>
      <c r="K7" s="6"/>
      <c r="L7" s="6"/>
      <c r="M7" s="6"/>
      <c r="N7" s="6"/>
      <c r="O7" s="6"/>
      <c r="P7" s="6"/>
    </row>
    <row r="8" spans="1:16" ht="39.75" customHeight="1" x14ac:dyDescent="0.25">
      <c r="A8" s="49"/>
      <c r="B8" s="49"/>
      <c r="C8" s="49"/>
      <c r="D8" s="8"/>
      <c r="E8" s="6"/>
      <c r="F8" s="6"/>
      <c r="G8" s="6"/>
      <c r="H8" s="1"/>
      <c r="I8" s="1"/>
      <c r="J8" s="6"/>
      <c r="K8" s="6"/>
      <c r="L8" s="6"/>
      <c r="M8" s="6"/>
      <c r="N8" s="6"/>
      <c r="O8" s="6"/>
      <c r="P8" s="6"/>
    </row>
    <row r="9" spans="1:16" ht="39.75" customHeight="1" x14ac:dyDescent="0.25">
      <c r="A9" s="1"/>
      <c r="B9" s="1"/>
      <c r="C9" s="1"/>
      <c r="D9" s="2"/>
      <c r="E9" s="6"/>
      <c r="F9" s="6"/>
      <c r="G9" s="6"/>
      <c r="H9" s="1"/>
      <c r="I9" s="1"/>
      <c r="J9" s="6"/>
      <c r="K9" s="6"/>
      <c r="L9" s="6"/>
      <c r="M9" s="6"/>
      <c r="N9" s="6"/>
      <c r="O9" s="19"/>
      <c r="P9" s="6"/>
    </row>
    <row r="10" spans="1:16" ht="39.75" customHeight="1" x14ac:dyDescent="0.25">
      <c r="A10" s="1"/>
      <c r="B10" s="1"/>
      <c r="C10" s="1"/>
      <c r="D10" s="8"/>
      <c r="E10" s="6"/>
      <c r="F10" s="6"/>
      <c r="G10" s="6"/>
      <c r="H10" s="1"/>
      <c r="I10" s="1"/>
      <c r="J10" s="6"/>
      <c r="K10" s="6"/>
      <c r="L10" s="6"/>
      <c r="M10" s="6"/>
      <c r="N10" s="6"/>
      <c r="O10" s="19"/>
      <c r="P10" s="6"/>
    </row>
    <row r="11" spans="1:16" x14ac:dyDescent="0.25">
      <c r="A11" s="3"/>
      <c r="B11" s="3"/>
      <c r="C11" s="3"/>
      <c r="D11" s="3"/>
      <c r="E11" s="13">
        <f>SUM(E5:E10)</f>
        <v>0</v>
      </c>
      <c r="F11" s="17"/>
      <c r="G11" s="13">
        <f>SUM(G5:G10)</f>
        <v>0</v>
      </c>
      <c r="H11" s="3"/>
      <c r="I11" s="3"/>
      <c r="J11" s="18">
        <f>SUM(J5:J10)</f>
        <v>0</v>
      </c>
      <c r="K11" s="18">
        <f t="shared" ref="K11:O11" si="0">SUM(K5:K10)</f>
        <v>0</v>
      </c>
      <c r="L11" s="18">
        <f t="shared" si="0"/>
        <v>0</v>
      </c>
      <c r="M11" s="18">
        <f t="shared" si="0"/>
        <v>0</v>
      </c>
      <c r="N11" s="18">
        <f t="shared" si="0"/>
        <v>0</v>
      </c>
      <c r="O11" s="18">
        <f t="shared" si="0"/>
        <v>0</v>
      </c>
      <c r="P11" s="14">
        <f>SUM(P5:P10)</f>
        <v>0</v>
      </c>
    </row>
  </sheetData>
  <mergeCells count="5">
    <mergeCell ref="A1:P1"/>
    <mergeCell ref="J3:P3"/>
    <mergeCell ref="A6:C6"/>
    <mergeCell ref="A7:C7"/>
    <mergeCell ref="A8:C8"/>
  </mergeCells>
  <pageMargins left="0.7" right="0.7" top="0.75" bottom="0.75" header="0.3" footer="0.3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3"/>
  <sheetViews>
    <sheetView workbookViewId="0">
      <selection activeCell="D29" sqref="D29"/>
    </sheetView>
  </sheetViews>
  <sheetFormatPr baseColWidth="10" defaultRowHeight="15" x14ac:dyDescent="0.25"/>
  <cols>
    <col min="1" max="1" width="26.140625" customWidth="1"/>
    <col min="2" max="2" width="37.5703125" customWidth="1"/>
    <col min="3" max="3" width="17.5703125" customWidth="1"/>
    <col min="4" max="4" width="15.5703125" customWidth="1"/>
    <col min="5" max="7" width="15.7109375" customWidth="1"/>
    <col min="8" max="8" width="15.140625" customWidth="1"/>
    <col min="9" max="9" width="21.7109375" customWidth="1"/>
    <col min="10" max="10" width="13.28515625" bestFit="1" customWidth="1"/>
    <col min="11" max="13" width="12.28515625" bestFit="1" customWidth="1"/>
    <col min="15" max="15" width="13.28515625" bestFit="1" customWidth="1"/>
  </cols>
  <sheetData>
    <row r="1" spans="1:15" ht="47.25" customHeight="1" x14ac:dyDescent="0.25">
      <c r="A1" s="45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3" spans="1:15" x14ac:dyDescent="0.25">
      <c r="J3" s="46" t="s">
        <v>9</v>
      </c>
      <c r="K3" s="47"/>
      <c r="L3" s="47"/>
      <c r="M3" s="47"/>
      <c r="N3" s="47"/>
      <c r="O3" s="48"/>
    </row>
    <row r="4" spans="1:15" ht="36" x14ac:dyDescent="0.25">
      <c r="A4" s="7" t="s">
        <v>0</v>
      </c>
      <c r="B4" s="7" t="s">
        <v>1</v>
      </c>
      <c r="C4" s="7" t="s">
        <v>2</v>
      </c>
      <c r="D4" s="7" t="s">
        <v>5</v>
      </c>
      <c r="E4" s="7" t="s">
        <v>6</v>
      </c>
      <c r="F4" s="7" t="s">
        <v>16</v>
      </c>
      <c r="G4" s="7" t="s">
        <v>17</v>
      </c>
      <c r="H4" s="7" t="s">
        <v>3</v>
      </c>
      <c r="I4" s="10" t="s">
        <v>4</v>
      </c>
      <c r="J4" s="7" t="s">
        <v>10</v>
      </c>
      <c r="K4" s="7" t="s">
        <v>11</v>
      </c>
      <c r="L4" s="7" t="s">
        <v>12</v>
      </c>
      <c r="M4" s="7" t="s">
        <v>14</v>
      </c>
      <c r="N4" s="7" t="s">
        <v>15</v>
      </c>
      <c r="O4" s="7" t="s">
        <v>13</v>
      </c>
    </row>
    <row r="5" spans="1:15" x14ac:dyDescent="0.25">
      <c r="A5" s="1"/>
      <c r="B5" s="1"/>
      <c r="C5" s="1"/>
      <c r="D5" s="2"/>
      <c r="E5" s="6"/>
      <c r="F5" s="6"/>
      <c r="G5" s="6"/>
      <c r="H5" s="1"/>
      <c r="I5" s="9"/>
      <c r="J5" s="6"/>
      <c r="K5" s="16"/>
      <c r="L5" s="16"/>
      <c r="M5" s="16"/>
      <c r="N5" s="16"/>
      <c r="O5" s="6"/>
    </row>
    <row r="6" spans="1:15" x14ac:dyDescent="0.25">
      <c r="A6" s="1"/>
      <c r="B6" s="1"/>
      <c r="C6" s="1"/>
      <c r="D6" s="2"/>
      <c r="E6" s="6"/>
      <c r="F6" s="6"/>
      <c r="G6" s="6"/>
      <c r="H6" s="1"/>
      <c r="I6" s="9"/>
      <c r="J6" s="6"/>
      <c r="K6" s="16"/>
      <c r="L6" s="16"/>
      <c r="M6" s="16"/>
      <c r="N6" s="16"/>
      <c r="O6" s="6"/>
    </row>
    <row r="7" spans="1:15" x14ac:dyDescent="0.25">
      <c r="A7" s="1"/>
      <c r="B7" s="1"/>
      <c r="C7" s="1"/>
      <c r="D7" s="2"/>
      <c r="E7" s="6"/>
      <c r="F7" s="6"/>
      <c r="G7" s="6"/>
      <c r="H7" s="1"/>
      <c r="I7" s="9"/>
      <c r="J7" s="6"/>
      <c r="K7" s="16"/>
      <c r="L7" s="16"/>
      <c r="M7" s="16"/>
      <c r="N7" s="16"/>
      <c r="O7" s="6"/>
    </row>
    <row r="8" spans="1:15" x14ac:dyDescent="0.25">
      <c r="A8" s="1"/>
      <c r="B8" s="1"/>
      <c r="C8" s="1"/>
      <c r="D8" s="2"/>
      <c r="E8" s="6"/>
      <c r="F8" s="6"/>
      <c r="G8" s="6"/>
      <c r="H8" s="1"/>
      <c r="I8" s="9"/>
      <c r="J8" s="6"/>
      <c r="K8" s="16"/>
      <c r="L8" s="16"/>
      <c r="M8" s="16"/>
      <c r="N8" s="16"/>
      <c r="O8" s="6"/>
    </row>
    <row r="9" spans="1:15" x14ac:dyDescent="0.25">
      <c r="A9" s="1"/>
      <c r="B9" s="1"/>
      <c r="C9" s="1"/>
      <c r="D9" s="2"/>
      <c r="E9" s="6"/>
      <c r="F9" s="6"/>
      <c r="G9" s="6"/>
      <c r="H9" s="1"/>
      <c r="I9" s="9"/>
      <c r="J9" s="6"/>
      <c r="K9" s="16"/>
      <c r="L9" s="16"/>
      <c r="M9" s="16"/>
      <c r="N9" s="16"/>
      <c r="O9" s="6"/>
    </row>
    <row r="10" spans="1:15" x14ac:dyDescent="0.25">
      <c r="A10" s="1"/>
      <c r="B10" s="1"/>
      <c r="C10" s="1"/>
      <c r="D10" s="2"/>
      <c r="E10" s="6"/>
      <c r="F10" s="6"/>
      <c r="G10" s="6"/>
      <c r="H10" s="1"/>
      <c r="I10" s="9"/>
      <c r="J10" s="6"/>
      <c r="K10" s="16"/>
      <c r="L10" s="16"/>
      <c r="M10" s="16"/>
      <c r="N10" s="16"/>
      <c r="O10" s="6"/>
    </row>
    <row r="11" spans="1:15" x14ac:dyDescent="0.25">
      <c r="A11" s="1"/>
      <c r="B11" s="1"/>
      <c r="C11" s="1"/>
      <c r="D11" s="2"/>
      <c r="E11" s="6"/>
      <c r="F11" s="6"/>
      <c r="G11" s="6"/>
      <c r="H11" s="1"/>
      <c r="I11" s="9"/>
      <c r="J11" s="6"/>
      <c r="K11" s="16"/>
      <c r="L11" s="16"/>
      <c r="M11" s="16"/>
      <c r="N11" s="16"/>
      <c r="O11" s="6"/>
    </row>
    <row r="12" spans="1:15" x14ac:dyDescent="0.25">
      <c r="A12" s="1"/>
      <c r="B12" s="1"/>
      <c r="C12" s="1"/>
      <c r="D12" s="2"/>
      <c r="E12" s="6"/>
      <c r="F12" s="6"/>
      <c r="G12" s="6"/>
      <c r="H12" s="1"/>
      <c r="I12" s="9"/>
      <c r="J12" s="6"/>
      <c r="K12" s="16"/>
      <c r="L12" s="16"/>
      <c r="M12" s="16"/>
      <c r="N12" s="16"/>
      <c r="O12" s="6"/>
    </row>
    <row r="13" spans="1:15" x14ac:dyDescent="0.25">
      <c r="A13" s="1"/>
      <c r="B13" s="1"/>
      <c r="C13" s="1"/>
      <c r="D13" s="2"/>
      <c r="E13" s="6"/>
      <c r="F13" s="6"/>
      <c r="G13" s="6"/>
      <c r="H13" s="1"/>
      <c r="I13" s="9"/>
      <c r="J13" s="6"/>
      <c r="K13" s="16"/>
      <c r="L13" s="16"/>
      <c r="M13" s="16"/>
      <c r="N13" s="16"/>
      <c r="O13" s="6"/>
    </row>
    <row r="14" spans="1:15" x14ac:dyDescent="0.25">
      <c r="A14" s="1"/>
      <c r="B14" s="1"/>
      <c r="C14" s="1"/>
      <c r="D14" s="2"/>
      <c r="E14" s="6"/>
      <c r="F14" s="6"/>
      <c r="G14" s="6"/>
      <c r="H14" s="1"/>
      <c r="I14" s="9"/>
      <c r="J14" s="6"/>
      <c r="K14" s="16"/>
      <c r="L14" s="16"/>
      <c r="M14" s="16"/>
      <c r="N14" s="16"/>
      <c r="O14" s="6"/>
    </row>
    <row r="15" spans="1:15" x14ac:dyDescent="0.25">
      <c r="A15" s="1"/>
      <c r="B15" s="1"/>
      <c r="C15" s="1"/>
      <c r="D15" s="2"/>
      <c r="E15" s="6"/>
      <c r="F15" s="6"/>
      <c r="G15" s="6"/>
      <c r="H15" s="1"/>
      <c r="I15" s="9"/>
      <c r="J15" s="6"/>
      <c r="K15" s="16"/>
      <c r="L15" s="16"/>
      <c r="M15" s="16"/>
      <c r="N15" s="16"/>
      <c r="O15" s="6"/>
    </row>
    <row r="16" spans="1:15" x14ac:dyDescent="0.25">
      <c r="A16" s="1"/>
      <c r="B16" s="1"/>
      <c r="C16" s="1"/>
      <c r="D16" s="2"/>
      <c r="E16" s="6"/>
      <c r="F16" s="6"/>
      <c r="G16" s="6"/>
      <c r="H16" s="1"/>
      <c r="I16" s="9"/>
      <c r="J16" s="6"/>
      <c r="K16" s="16"/>
      <c r="L16" s="16"/>
      <c r="M16" s="16"/>
      <c r="N16" s="16"/>
      <c r="O16" s="6"/>
    </row>
    <row r="17" spans="1:15" x14ac:dyDescent="0.25">
      <c r="A17" s="1"/>
      <c r="B17" s="1"/>
      <c r="C17" s="1"/>
      <c r="D17" s="2"/>
      <c r="E17" s="6"/>
      <c r="F17" s="6"/>
      <c r="G17" s="6"/>
      <c r="H17" s="1"/>
      <c r="I17" s="9"/>
      <c r="J17" s="6"/>
      <c r="K17" s="16"/>
      <c r="L17" s="16"/>
      <c r="M17" s="16"/>
      <c r="N17" s="16"/>
      <c r="O17" s="6"/>
    </row>
    <row r="18" spans="1:15" x14ac:dyDescent="0.25">
      <c r="A18" s="1"/>
      <c r="B18" s="1"/>
      <c r="C18" s="1"/>
      <c r="D18" s="2"/>
      <c r="E18" s="6"/>
      <c r="F18" s="6"/>
      <c r="G18" s="6"/>
      <c r="H18" s="1"/>
      <c r="I18" s="9"/>
      <c r="J18" s="6"/>
      <c r="K18" s="16"/>
      <c r="L18" s="16"/>
      <c r="M18" s="16"/>
      <c r="N18" s="16"/>
      <c r="O18" s="6"/>
    </row>
    <row r="19" spans="1:15" x14ac:dyDescent="0.25">
      <c r="A19" s="4"/>
      <c r="B19" s="4"/>
      <c r="C19" s="4"/>
      <c r="D19" s="5"/>
      <c r="E19" s="6"/>
      <c r="F19" s="6"/>
      <c r="G19" s="6"/>
      <c r="H19" s="1"/>
      <c r="I19" s="9"/>
      <c r="J19" s="6"/>
      <c r="K19" s="16"/>
      <c r="L19" s="16"/>
      <c r="M19" s="16"/>
      <c r="N19" s="16"/>
      <c r="O19" s="6"/>
    </row>
    <row r="20" spans="1:15" x14ac:dyDescent="0.25">
      <c r="A20" s="49"/>
      <c r="B20" s="49"/>
      <c r="C20" s="49"/>
      <c r="D20" s="8"/>
      <c r="E20" s="6"/>
      <c r="F20" s="6"/>
      <c r="G20" s="6"/>
      <c r="H20" s="1"/>
      <c r="I20" s="9"/>
      <c r="J20" s="6"/>
      <c r="K20" s="6"/>
      <c r="L20" s="6"/>
      <c r="M20" s="6"/>
      <c r="N20" s="6"/>
      <c r="O20" s="6"/>
    </row>
    <row r="21" spans="1:15" x14ac:dyDescent="0.25">
      <c r="A21" s="49"/>
      <c r="B21" s="49"/>
      <c r="C21" s="49"/>
      <c r="D21" s="8"/>
      <c r="E21" s="6"/>
      <c r="F21" s="6"/>
      <c r="G21" s="6"/>
      <c r="H21" s="1"/>
      <c r="I21" s="9"/>
      <c r="J21" s="6"/>
      <c r="K21" s="6"/>
      <c r="L21" s="6"/>
      <c r="M21" s="6"/>
      <c r="N21" s="6"/>
      <c r="O21" s="6"/>
    </row>
    <row r="22" spans="1:15" ht="39.75" customHeight="1" x14ac:dyDescent="0.25">
      <c r="A22" s="49"/>
      <c r="B22" s="49"/>
      <c r="C22" s="49"/>
      <c r="D22" s="8"/>
      <c r="E22" s="6"/>
      <c r="F22" s="6"/>
      <c r="G22" s="6"/>
      <c r="H22" s="1"/>
      <c r="I22" s="1"/>
      <c r="J22" s="6"/>
      <c r="K22" s="6"/>
      <c r="L22" s="6"/>
      <c r="M22" s="6"/>
      <c r="N22" s="6"/>
      <c r="O22" s="6"/>
    </row>
    <row r="23" spans="1:15" x14ac:dyDescent="0.25">
      <c r="A23" s="3"/>
      <c r="B23" s="3"/>
      <c r="C23" s="3"/>
      <c r="D23" s="3"/>
      <c r="E23" s="13">
        <f>SUM(E5:E22)</f>
        <v>0</v>
      </c>
      <c r="F23" s="17"/>
      <c r="G23" s="12">
        <f>SUM(G5:G22)</f>
        <v>0</v>
      </c>
      <c r="H23" s="3"/>
      <c r="I23" s="3"/>
      <c r="J23" s="15">
        <f>SUM(J5:J22)</f>
        <v>0</v>
      </c>
      <c r="K23" s="15">
        <f t="shared" ref="K23:N23" si="0">SUM(K5:K22)</f>
        <v>0</v>
      </c>
      <c r="L23" s="15">
        <f t="shared" si="0"/>
        <v>0</v>
      </c>
      <c r="M23" s="15">
        <f t="shared" si="0"/>
        <v>0</v>
      </c>
      <c r="N23" s="15">
        <f t="shared" si="0"/>
        <v>0</v>
      </c>
      <c r="O23" s="14">
        <f>SUM(O5:O22)</f>
        <v>0</v>
      </c>
    </row>
  </sheetData>
  <mergeCells count="5">
    <mergeCell ref="J3:O3"/>
    <mergeCell ref="A20:C20"/>
    <mergeCell ref="A21:C21"/>
    <mergeCell ref="A1:O1"/>
    <mergeCell ref="A22:C22"/>
  </mergeCells>
  <pageMargins left="0.7" right="0.7" top="0.75" bottom="0.75" header="0.3" footer="0.3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"/>
  <sheetViews>
    <sheetView workbookViewId="0">
      <selection activeCell="H21" sqref="H21"/>
    </sheetView>
  </sheetViews>
  <sheetFormatPr baseColWidth="10" defaultRowHeight="15" x14ac:dyDescent="0.25"/>
  <cols>
    <col min="1" max="1" width="22.5703125" customWidth="1"/>
    <col min="2" max="2" width="28.5703125" customWidth="1"/>
    <col min="3" max="3" width="18.7109375" bestFit="1" customWidth="1"/>
    <col min="4" max="4" width="15.5703125" customWidth="1"/>
    <col min="5" max="6" width="15.7109375" customWidth="1"/>
    <col min="7" max="7" width="19.42578125" bestFit="1" customWidth="1"/>
    <col min="8" max="8" width="35.140625" customWidth="1"/>
    <col min="10" max="11" width="12.28515625" bestFit="1" customWidth="1"/>
    <col min="12" max="12" width="14.140625" bestFit="1" customWidth="1"/>
    <col min="13" max="13" width="18.28515625" customWidth="1"/>
  </cols>
  <sheetData>
    <row r="1" spans="1:13" ht="47.25" customHeight="1" x14ac:dyDescent="0.25">
      <c r="A1" s="45" t="s">
        <v>43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3" spans="1:13" x14ac:dyDescent="0.25">
      <c r="I3" s="43" t="s">
        <v>9</v>
      </c>
      <c r="J3" s="43"/>
      <c r="K3" s="43"/>
      <c r="L3" s="43"/>
      <c r="M3" s="44" t="s">
        <v>45</v>
      </c>
    </row>
    <row r="4" spans="1:13" ht="36" x14ac:dyDescent="0.25">
      <c r="A4" s="7" t="s">
        <v>0</v>
      </c>
      <c r="B4" s="7" t="s">
        <v>1</v>
      </c>
      <c r="C4" s="7" t="s">
        <v>2</v>
      </c>
      <c r="D4" s="7" t="s">
        <v>5</v>
      </c>
      <c r="E4" s="7" t="s">
        <v>6</v>
      </c>
      <c r="F4" s="7" t="s">
        <v>16</v>
      </c>
      <c r="G4" s="7" t="s">
        <v>3</v>
      </c>
      <c r="H4" s="10" t="s">
        <v>4</v>
      </c>
      <c r="I4" s="7" t="s">
        <v>10</v>
      </c>
      <c r="J4" s="7" t="s">
        <v>11</v>
      </c>
      <c r="K4" s="7" t="s">
        <v>12</v>
      </c>
      <c r="L4" s="7" t="s">
        <v>13</v>
      </c>
      <c r="M4" s="44"/>
    </row>
    <row r="5" spans="1:13" ht="31.5" customHeight="1" x14ac:dyDescent="0.25">
      <c r="A5" s="20" t="s">
        <v>20</v>
      </c>
      <c r="B5" s="1" t="s">
        <v>21</v>
      </c>
      <c r="C5" s="20" t="s">
        <v>22</v>
      </c>
      <c r="D5" s="20">
        <v>734.92</v>
      </c>
      <c r="E5" s="6">
        <v>851853.28</v>
      </c>
      <c r="F5" s="6">
        <v>0</v>
      </c>
      <c r="G5" s="20" t="s">
        <v>8</v>
      </c>
      <c r="H5" s="1" t="s">
        <v>23</v>
      </c>
      <c r="I5" s="6">
        <v>0</v>
      </c>
      <c r="J5" s="6">
        <v>705356.84</v>
      </c>
      <c r="K5" s="6">
        <v>0</v>
      </c>
      <c r="L5" s="6">
        <f>J5+K5</f>
        <v>705356.84</v>
      </c>
      <c r="M5" s="1" t="s">
        <v>46</v>
      </c>
    </row>
    <row r="6" spans="1:13" ht="30.75" customHeight="1" x14ac:dyDescent="0.25">
      <c r="A6" s="20" t="s">
        <v>24</v>
      </c>
      <c r="B6" s="1" t="s">
        <v>25</v>
      </c>
      <c r="C6" s="20" t="s">
        <v>7</v>
      </c>
      <c r="D6" s="20">
        <v>460.64</v>
      </c>
      <c r="E6" s="6">
        <v>472307.75</v>
      </c>
      <c r="F6" s="6">
        <v>0</v>
      </c>
      <c r="G6" s="20" t="s">
        <v>8</v>
      </c>
      <c r="H6" s="1" t="s">
        <v>26</v>
      </c>
      <c r="I6" s="6">
        <v>0</v>
      </c>
      <c r="J6" s="6">
        <v>449987.79</v>
      </c>
      <c r="K6" s="6">
        <v>0</v>
      </c>
      <c r="L6" s="6">
        <f t="shared" ref="L6:L10" si="0">J6+K6</f>
        <v>449987.79</v>
      </c>
      <c r="M6" s="1" t="s">
        <v>46</v>
      </c>
    </row>
    <row r="7" spans="1:13" ht="26.25" customHeight="1" x14ac:dyDescent="0.25">
      <c r="A7" s="20" t="s">
        <v>27</v>
      </c>
      <c r="B7" s="1" t="s">
        <v>28</v>
      </c>
      <c r="C7" s="20" t="s">
        <v>29</v>
      </c>
      <c r="D7" s="20">
        <v>540.04999999999995</v>
      </c>
      <c r="E7" s="6">
        <v>533345.41</v>
      </c>
      <c r="F7" s="6">
        <v>86313.86</v>
      </c>
      <c r="G7" s="20" t="s">
        <v>8</v>
      </c>
      <c r="H7" s="1" t="s">
        <v>30</v>
      </c>
      <c r="I7" s="6">
        <v>0</v>
      </c>
      <c r="J7" s="6">
        <v>619659.28</v>
      </c>
      <c r="K7" s="6">
        <v>0</v>
      </c>
      <c r="L7" s="6">
        <f t="shared" si="0"/>
        <v>619659.28</v>
      </c>
      <c r="M7" s="1" t="s">
        <v>46</v>
      </c>
    </row>
    <row r="8" spans="1:13" ht="24" x14ac:dyDescent="0.25">
      <c r="A8" s="20" t="s">
        <v>35</v>
      </c>
      <c r="B8" s="1" t="s">
        <v>36</v>
      </c>
      <c r="C8" s="20" t="s">
        <v>37</v>
      </c>
      <c r="D8" s="20">
        <v>441.78</v>
      </c>
      <c r="E8" s="6">
        <v>275904.33</v>
      </c>
      <c r="F8" s="6">
        <v>43252.26</v>
      </c>
      <c r="G8" s="20" t="s">
        <v>8</v>
      </c>
      <c r="H8" s="1" t="s">
        <v>38</v>
      </c>
      <c r="I8" s="6">
        <v>0</v>
      </c>
      <c r="J8" s="6">
        <v>319156.59000000003</v>
      </c>
      <c r="K8" s="6">
        <v>0</v>
      </c>
      <c r="L8" s="6">
        <f t="shared" si="0"/>
        <v>319156.59000000003</v>
      </c>
      <c r="M8" s="1" t="s">
        <v>47</v>
      </c>
    </row>
    <row r="9" spans="1:13" ht="24" x14ac:dyDescent="0.25">
      <c r="A9" s="20" t="s">
        <v>31</v>
      </c>
      <c r="B9" s="1" t="s">
        <v>32</v>
      </c>
      <c r="C9" s="20" t="s">
        <v>33</v>
      </c>
      <c r="D9" s="20">
        <v>1558.04</v>
      </c>
      <c r="E9" s="6">
        <v>2408037.09</v>
      </c>
      <c r="F9" s="6">
        <v>588296.91</v>
      </c>
      <c r="G9" s="20" t="s">
        <v>8</v>
      </c>
      <c r="H9" s="1" t="s">
        <v>34</v>
      </c>
      <c r="I9" s="6">
        <v>0</v>
      </c>
      <c r="J9" s="6">
        <v>1035447.88</v>
      </c>
      <c r="K9" s="6">
        <v>1960886.12</v>
      </c>
      <c r="L9" s="6">
        <f t="shared" si="0"/>
        <v>2996334</v>
      </c>
      <c r="M9" s="1" t="s">
        <v>47</v>
      </c>
    </row>
    <row r="10" spans="1:13" ht="24" x14ac:dyDescent="0.25">
      <c r="A10" s="20" t="s">
        <v>39</v>
      </c>
      <c r="B10" s="1" t="s">
        <v>40</v>
      </c>
      <c r="C10" s="20" t="s">
        <v>41</v>
      </c>
      <c r="D10" s="20">
        <v>2403.04</v>
      </c>
      <c r="E10" s="6">
        <v>683039.59</v>
      </c>
      <c r="F10" s="6">
        <v>55583.81</v>
      </c>
      <c r="G10" s="20" t="s">
        <v>8</v>
      </c>
      <c r="H10" s="1" t="s">
        <v>42</v>
      </c>
      <c r="I10" s="6">
        <v>0</v>
      </c>
      <c r="J10" s="6">
        <v>738623.4</v>
      </c>
      <c r="K10" s="6">
        <v>0</v>
      </c>
      <c r="L10" s="6">
        <f t="shared" si="0"/>
        <v>738623.4</v>
      </c>
      <c r="M10" s="1" t="s">
        <v>47</v>
      </c>
    </row>
    <row r="11" spans="1:13" x14ac:dyDescent="0.25">
      <c r="L11" s="21">
        <f>SUM(L5:L10)</f>
        <v>5829117.9000000004</v>
      </c>
    </row>
  </sheetData>
  <mergeCells count="3">
    <mergeCell ref="I3:L3"/>
    <mergeCell ref="M3:M4"/>
    <mergeCell ref="A1:M1"/>
  </mergeCells>
  <pageMargins left="0.7" right="0.7" top="0.75" bottom="0.75" header="0.3" footer="0.3"/>
  <pageSetup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"/>
  <sheetViews>
    <sheetView workbookViewId="0">
      <selection activeCell="F15" sqref="F15"/>
    </sheetView>
  </sheetViews>
  <sheetFormatPr baseColWidth="10" defaultRowHeight="15" x14ac:dyDescent="0.25"/>
  <cols>
    <col min="1" max="1" width="31.7109375" customWidth="1"/>
    <col min="2" max="2" width="24.28515625" customWidth="1"/>
    <col min="3" max="3" width="20.85546875" customWidth="1"/>
    <col min="4" max="4" width="19.5703125" customWidth="1"/>
    <col min="5" max="5" width="18.140625" customWidth="1"/>
    <col min="6" max="6" width="17.5703125" customWidth="1"/>
    <col min="7" max="7" width="18.7109375" customWidth="1"/>
    <col min="8" max="8" width="20" customWidth="1"/>
    <col min="9" max="9" width="13.5703125" customWidth="1"/>
    <col min="10" max="10" width="12.42578125" customWidth="1"/>
    <col min="12" max="12" width="12.28515625" bestFit="1" customWidth="1"/>
  </cols>
  <sheetData>
    <row r="1" spans="1:13" ht="54" customHeight="1" x14ac:dyDescent="0.25">
      <c r="A1" s="45" t="s">
        <v>48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3" spans="1:13" x14ac:dyDescent="0.25">
      <c r="I3" s="43" t="s">
        <v>9</v>
      </c>
      <c r="J3" s="43"/>
      <c r="K3" s="43"/>
      <c r="L3" s="43"/>
      <c r="M3" s="44" t="s">
        <v>45</v>
      </c>
    </row>
    <row r="4" spans="1:13" ht="36" x14ac:dyDescent="0.25">
      <c r="A4" s="7" t="s">
        <v>0</v>
      </c>
      <c r="B4" s="7" t="s">
        <v>1</v>
      </c>
      <c r="C4" s="7" t="s">
        <v>2</v>
      </c>
      <c r="D4" s="7" t="s">
        <v>5</v>
      </c>
      <c r="E4" s="7" t="s">
        <v>6</v>
      </c>
      <c r="F4" s="7" t="s">
        <v>16</v>
      </c>
      <c r="G4" s="7" t="s">
        <v>3</v>
      </c>
      <c r="H4" s="10" t="s">
        <v>4</v>
      </c>
      <c r="I4" s="7" t="s">
        <v>10</v>
      </c>
      <c r="J4" s="7" t="s">
        <v>11</v>
      </c>
      <c r="K4" s="7" t="s">
        <v>12</v>
      </c>
      <c r="L4" s="7" t="s">
        <v>13</v>
      </c>
      <c r="M4" s="44"/>
    </row>
    <row r="5" spans="1:13" ht="45" x14ac:dyDescent="0.25">
      <c r="A5" s="23" t="s">
        <v>68</v>
      </c>
      <c r="B5" s="1" t="s">
        <v>61</v>
      </c>
      <c r="C5" s="24" t="s">
        <v>50</v>
      </c>
      <c r="D5" s="22" t="s">
        <v>54</v>
      </c>
      <c r="E5" s="26">
        <v>1313006.3700000001</v>
      </c>
      <c r="F5" s="6" t="s">
        <v>82</v>
      </c>
      <c r="G5" s="20" t="s">
        <v>74</v>
      </c>
      <c r="H5" s="27" t="s">
        <v>75</v>
      </c>
      <c r="I5" s="6"/>
      <c r="J5" s="29">
        <v>454297.09</v>
      </c>
      <c r="K5" s="6">
        <v>857562.2</v>
      </c>
      <c r="L5" s="6">
        <f>I5+J5+K5</f>
        <v>1311859.29</v>
      </c>
      <c r="M5" s="1" t="s">
        <v>81</v>
      </c>
    </row>
    <row r="6" spans="1:13" ht="45" x14ac:dyDescent="0.25">
      <c r="A6" s="23" t="s">
        <v>69</v>
      </c>
      <c r="B6" s="1" t="s">
        <v>62</v>
      </c>
      <c r="C6" s="24" t="s">
        <v>51</v>
      </c>
      <c r="D6" s="22" t="s">
        <v>55</v>
      </c>
      <c r="E6" s="26">
        <v>245478.57</v>
      </c>
      <c r="F6" s="6" t="s">
        <v>82</v>
      </c>
      <c r="G6" s="20" t="s">
        <v>74</v>
      </c>
      <c r="H6" s="27" t="s">
        <v>76</v>
      </c>
      <c r="I6" s="6"/>
      <c r="J6" s="6">
        <v>245347.56000000003</v>
      </c>
      <c r="K6" s="6" t="s">
        <v>82</v>
      </c>
      <c r="L6" s="6">
        <f>J6</f>
        <v>245347.56000000003</v>
      </c>
      <c r="M6" s="1" t="s">
        <v>81</v>
      </c>
    </row>
    <row r="7" spans="1:13" ht="45" x14ac:dyDescent="0.25">
      <c r="A7" s="23" t="s">
        <v>49</v>
      </c>
      <c r="B7" s="1" t="s">
        <v>63</v>
      </c>
      <c r="C7" s="1" t="s">
        <v>63</v>
      </c>
      <c r="D7" s="22" t="s">
        <v>56</v>
      </c>
      <c r="E7" s="26">
        <v>1980000</v>
      </c>
      <c r="F7" s="6" t="s">
        <v>82</v>
      </c>
      <c r="G7" s="20" t="s">
        <v>74</v>
      </c>
      <c r="H7" s="27" t="s">
        <v>77</v>
      </c>
      <c r="I7" s="6">
        <v>792000</v>
      </c>
      <c r="J7" s="6"/>
      <c r="K7" s="6"/>
      <c r="L7" s="6">
        <f t="shared" ref="L7:L11" si="0">I7+J7+K7</f>
        <v>792000</v>
      </c>
      <c r="M7" s="1" t="s">
        <v>81</v>
      </c>
    </row>
    <row r="8" spans="1:13" ht="45" x14ac:dyDescent="0.25">
      <c r="A8" s="23" t="s">
        <v>70</v>
      </c>
      <c r="B8" s="1" t="s">
        <v>64</v>
      </c>
      <c r="C8" s="24" t="s">
        <v>52</v>
      </c>
      <c r="D8" s="22" t="s">
        <v>57</v>
      </c>
      <c r="E8" s="26">
        <v>980977.69</v>
      </c>
      <c r="F8" s="6" t="s">
        <v>82</v>
      </c>
      <c r="G8" s="20" t="s">
        <v>74</v>
      </c>
      <c r="H8" s="27" t="s">
        <v>78</v>
      </c>
      <c r="I8" s="26">
        <v>294293.3</v>
      </c>
      <c r="J8" s="6"/>
      <c r="K8" s="6"/>
      <c r="L8" s="6">
        <f t="shared" si="0"/>
        <v>294293.3</v>
      </c>
      <c r="M8" s="1" t="s">
        <v>81</v>
      </c>
    </row>
    <row r="9" spans="1:13" ht="30" x14ac:dyDescent="0.25">
      <c r="A9" s="23" t="s">
        <v>71</v>
      </c>
      <c r="B9" s="1" t="s">
        <v>65</v>
      </c>
      <c r="C9" s="24" t="s">
        <v>83</v>
      </c>
      <c r="D9" s="22" t="s">
        <v>58</v>
      </c>
      <c r="E9" s="26">
        <v>1336654.6599999999</v>
      </c>
      <c r="F9" s="6" t="s">
        <v>82</v>
      </c>
      <c r="G9" s="20" t="s">
        <v>74</v>
      </c>
      <c r="H9" s="27" t="s">
        <v>79</v>
      </c>
      <c r="I9" s="26">
        <v>400996.39</v>
      </c>
      <c r="J9" s="6"/>
      <c r="K9" s="6"/>
      <c r="L9" s="6">
        <f t="shared" si="0"/>
        <v>400996.39</v>
      </c>
      <c r="M9" s="1" t="s">
        <v>81</v>
      </c>
    </row>
    <row r="10" spans="1:13" ht="45" x14ac:dyDescent="0.25">
      <c r="A10" s="23" t="s">
        <v>72</v>
      </c>
      <c r="B10" s="1" t="s">
        <v>66</v>
      </c>
      <c r="C10" s="24" t="s">
        <v>53</v>
      </c>
      <c r="D10" s="22" t="s">
        <v>59</v>
      </c>
      <c r="E10" s="26">
        <v>801168.12</v>
      </c>
      <c r="F10" s="6" t="s">
        <v>82</v>
      </c>
      <c r="G10" s="20" t="s">
        <v>74</v>
      </c>
      <c r="H10" s="27" t="s">
        <v>79</v>
      </c>
      <c r="I10" s="26">
        <v>240350.43</v>
      </c>
      <c r="J10" s="6"/>
      <c r="K10" s="6"/>
      <c r="L10" s="6">
        <f t="shared" si="0"/>
        <v>240350.43</v>
      </c>
      <c r="M10" s="1" t="s">
        <v>81</v>
      </c>
    </row>
    <row r="11" spans="1:13" ht="60" x14ac:dyDescent="0.25">
      <c r="A11" s="23" t="s">
        <v>73</v>
      </c>
      <c r="B11" s="27" t="s">
        <v>67</v>
      </c>
      <c r="C11" s="20" t="s">
        <v>22</v>
      </c>
      <c r="D11" s="22" t="s">
        <v>60</v>
      </c>
      <c r="E11" s="26">
        <v>442772.27</v>
      </c>
      <c r="F11" s="30" t="s">
        <v>82</v>
      </c>
      <c r="G11" s="25" t="s">
        <v>74</v>
      </c>
      <c r="H11" s="27" t="s">
        <v>80</v>
      </c>
      <c r="I11" s="26">
        <v>132831.67999999999</v>
      </c>
      <c r="J11" s="25"/>
      <c r="K11" s="25"/>
      <c r="L11" s="6">
        <f t="shared" si="0"/>
        <v>132831.67999999999</v>
      </c>
      <c r="M11" s="28" t="s">
        <v>81</v>
      </c>
    </row>
  </sheetData>
  <mergeCells count="3">
    <mergeCell ref="A1:M1"/>
    <mergeCell ref="I3:L3"/>
    <mergeCell ref="M3:M4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1"/>
  <sheetViews>
    <sheetView tabSelected="1" topLeftCell="D1" workbookViewId="0">
      <selection sqref="A1:M21"/>
    </sheetView>
  </sheetViews>
  <sheetFormatPr baseColWidth="10" defaultRowHeight="15" x14ac:dyDescent="0.25"/>
  <cols>
    <col min="1" max="1" width="26.140625" customWidth="1"/>
    <col min="2" max="2" width="37.5703125" customWidth="1"/>
    <col min="3" max="3" width="19.140625" customWidth="1"/>
    <col min="4" max="4" width="17.85546875" customWidth="1"/>
    <col min="5" max="5" width="15.7109375" customWidth="1"/>
    <col min="6" max="6" width="15.140625" customWidth="1"/>
    <col min="7" max="7" width="31.28515625" customWidth="1"/>
    <col min="8" max="8" width="14.140625" bestFit="1" customWidth="1"/>
    <col min="9" max="9" width="13.5703125" customWidth="1"/>
    <col min="10" max="10" width="14" customWidth="1"/>
    <col min="11" max="11" width="13.85546875" customWidth="1"/>
    <col min="12" max="12" width="14.28515625" bestFit="1" customWidth="1"/>
  </cols>
  <sheetData>
    <row r="1" spans="1:14" ht="47.25" customHeight="1" x14ac:dyDescent="0.25">
      <c r="A1" s="45" t="s">
        <v>95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 x14ac:dyDescent="0.25">
      <c r="H2" s="43" t="s">
        <v>9</v>
      </c>
      <c r="I2" s="43"/>
      <c r="J2" s="43"/>
      <c r="K2" s="43"/>
      <c r="L2" s="43"/>
      <c r="M2" s="25"/>
    </row>
    <row r="3" spans="1:14" ht="24" x14ac:dyDescent="0.25">
      <c r="A3" s="7" t="s">
        <v>0</v>
      </c>
      <c r="B3" s="7" t="s">
        <v>1</v>
      </c>
      <c r="C3" s="7" t="s">
        <v>2</v>
      </c>
      <c r="D3" s="7" t="s">
        <v>5</v>
      </c>
      <c r="E3" s="7" t="s">
        <v>6</v>
      </c>
      <c r="F3" s="7" t="s">
        <v>3</v>
      </c>
      <c r="G3" s="10" t="s">
        <v>4</v>
      </c>
      <c r="H3" s="7" t="s">
        <v>10</v>
      </c>
      <c r="I3" s="7" t="s">
        <v>11</v>
      </c>
      <c r="J3" s="7" t="s">
        <v>12</v>
      </c>
      <c r="K3" s="7" t="s">
        <v>92</v>
      </c>
      <c r="L3" s="7" t="s">
        <v>13</v>
      </c>
      <c r="M3" s="7" t="s">
        <v>97</v>
      </c>
    </row>
    <row r="4" spans="1:14" ht="30" customHeight="1" x14ac:dyDescent="0.25">
      <c r="A4" s="23" t="s">
        <v>49</v>
      </c>
      <c r="B4" s="1" t="s">
        <v>63</v>
      </c>
      <c r="C4" s="1" t="s">
        <v>63</v>
      </c>
      <c r="D4" s="22" t="s">
        <v>56</v>
      </c>
      <c r="E4" s="26">
        <v>1980000</v>
      </c>
      <c r="F4" s="20" t="s">
        <v>74</v>
      </c>
      <c r="G4" s="27" t="s">
        <v>77</v>
      </c>
      <c r="H4" s="6">
        <v>792000</v>
      </c>
      <c r="I4" s="42">
        <v>474305.34</v>
      </c>
      <c r="J4" s="40">
        <v>525188.66</v>
      </c>
      <c r="K4" s="40">
        <v>181678.39</v>
      </c>
      <c r="L4" s="41">
        <f>SUM(H4:K4)</f>
        <v>1973172.3900000001</v>
      </c>
      <c r="M4" s="6" t="s">
        <v>96</v>
      </c>
      <c r="N4" s="31"/>
    </row>
    <row r="5" spans="1:14" ht="30" customHeight="1" x14ac:dyDescent="0.25">
      <c r="A5" s="23" t="s">
        <v>70</v>
      </c>
      <c r="B5" s="1" t="s">
        <v>64</v>
      </c>
      <c r="C5" s="24" t="s">
        <v>52</v>
      </c>
      <c r="D5" s="22" t="s">
        <v>57</v>
      </c>
      <c r="E5" s="26">
        <v>980977.69</v>
      </c>
      <c r="F5" s="20" t="s">
        <v>74</v>
      </c>
      <c r="G5" s="27" t="s">
        <v>78</v>
      </c>
      <c r="H5" s="26">
        <v>294293.3</v>
      </c>
      <c r="I5" s="26">
        <v>100769</v>
      </c>
      <c r="J5" s="40">
        <v>582531.77800000005</v>
      </c>
      <c r="K5" s="40">
        <v>77869.919999999998</v>
      </c>
      <c r="L5" s="41">
        <f t="shared" ref="L5:L10" si="0">SUM(H5:K5)</f>
        <v>1055463.9979999999</v>
      </c>
      <c r="M5" s="6" t="s">
        <v>96</v>
      </c>
      <c r="N5" s="31"/>
    </row>
    <row r="6" spans="1:14" ht="30" customHeight="1" x14ac:dyDescent="0.25">
      <c r="A6" s="23" t="s">
        <v>71</v>
      </c>
      <c r="B6" s="1" t="s">
        <v>65</v>
      </c>
      <c r="C6" s="24" t="s">
        <v>83</v>
      </c>
      <c r="D6" s="22" t="s">
        <v>58</v>
      </c>
      <c r="E6" s="26">
        <v>1336654.6599999999</v>
      </c>
      <c r="F6" s="20" t="s">
        <v>74</v>
      </c>
      <c r="G6" s="27" t="s">
        <v>79</v>
      </c>
      <c r="H6" s="26">
        <v>400996.39</v>
      </c>
      <c r="I6" s="26">
        <v>482606.4</v>
      </c>
      <c r="J6" s="40">
        <v>230828.73</v>
      </c>
      <c r="K6" s="40">
        <v>15176.1</v>
      </c>
      <c r="L6" s="41">
        <f t="shared" si="0"/>
        <v>1129607.6200000001</v>
      </c>
      <c r="M6" s="6" t="s">
        <v>96</v>
      </c>
      <c r="N6" s="31"/>
    </row>
    <row r="7" spans="1:14" ht="30" customHeight="1" x14ac:dyDescent="0.25">
      <c r="A7" s="23" t="s">
        <v>72</v>
      </c>
      <c r="B7" s="1" t="s">
        <v>66</v>
      </c>
      <c r="C7" s="24" t="s">
        <v>53</v>
      </c>
      <c r="D7" s="22" t="s">
        <v>59</v>
      </c>
      <c r="E7" s="26">
        <v>801168.12</v>
      </c>
      <c r="F7" s="20" t="s">
        <v>74</v>
      </c>
      <c r="G7" s="27" t="s">
        <v>79</v>
      </c>
      <c r="H7" s="26">
        <v>240350.43</v>
      </c>
      <c r="I7" s="26">
        <v>247260.19</v>
      </c>
      <c r="J7" s="40">
        <v>154606.94</v>
      </c>
      <c r="K7" s="40">
        <v>19162.349999999999</v>
      </c>
      <c r="L7" s="41">
        <f t="shared" si="0"/>
        <v>661379.91</v>
      </c>
      <c r="M7" s="6" t="s">
        <v>96</v>
      </c>
      <c r="N7" s="31"/>
    </row>
    <row r="8" spans="1:14" ht="30" customHeight="1" x14ac:dyDescent="0.25">
      <c r="A8" s="23" t="s">
        <v>73</v>
      </c>
      <c r="B8" s="27" t="s">
        <v>67</v>
      </c>
      <c r="C8" s="20" t="s">
        <v>22</v>
      </c>
      <c r="D8" s="22" t="s">
        <v>60</v>
      </c>
      <c r="E8" s="26">
        <v>442772.27</v>
      </c>
      <c r="F8" s="30" t="s">
        <v>74</v>
      </c>
      <c r="G8" s="27" t="s">
        <v>80</v>
      </c>
      <c r="H8" s="26">
        <v>132831.67999999999</v>
      </c>
      <c r="I8" s="26">
        <v>147804.72</v>
      </c>
      <c r="J8" s="26">
        <v>11415.27</v>
      </c>
      <c r="K8" s="26"/>
      <c r="L8" s="41">
        <f t="shared" si="0"/>
        <v>292051.67000000004</v>
      </c>
      <c r="M8" s="6" t="s">
        <v>93</v>
      </c>
      <c r="N8" s="32"/>
    </row>
    <row r="9" spans="1:14" ht="30" customHeight="1" x14ac:dyDescent="0.25">
      <c r="A9" s="38">
        <v>72.5</v>
      </c>
      <c r="B9" s="39" t="s">
        <v>90</v>
      </c>
      <c r="C9" s="1" t="s">
        <v>29</v>
      </c>
      <c r="D9" s="33" t="s">
        <v>85</v>
      </c>
      <c r="E9" s="34">
        <v>886686.47</v>
      </c>
      <c r="F9" s="30" t="s">
        <v>74</v>
      </c>
      <c r="G9" s="36" t="s">
        <v>87</v>
      </c>
      <c r="H9" s="40">
        <v>263200.03000000003</v>
      </c>
      <c r="I9" s="40">
        <v>208632.45</v>
      </c>
      <c r="J9" s="40">
        <v>213542.53</v>
      </c>
      <c r="K9" s="40"/>
      <c r="L9" s="41">
        <f t="shared" si="0"/>
        <v>685375.01</v>
      </c>
      <c r="M9" s="6" t="s">
        <v>94</v>
      </c>
    </row>
    <row r="10" spans="1:14" ht="30" customHeight="1" x14ac:dyDescent="0.25">
      <c r="A10" s="1" t="s">
        <v>89</v>
      </c>
      <c r="B10" s="39" t="s">
        <v>91</v>
      </c>
      <c r="C10" s="1" t="s">
        <v>84</v>
      </c>
      <c r="D10" s="33" t="s">
        <v>86</v>
      </c>
      <c r="E10" s="35">
        <v>1596238.12</v>
      </c>
      <c r="F10" s="30" t="s">
        <v>74</v>
      </c>
      <c r="G10" s="37" t="s">
        <v>88</v>
      </c>
      <c r="H10" s="40">
        <v>370666.67</v>
      </c>
      <c r="I10" s="40">
        <v>216442.71</v>
      </c>
      <c r="J10" s="40">
        <v>107851.89</v>
      </c>
      <c r="K10" s="40"/>
      <c r="L10" s="41">
        <f t="shared" si="0"/>
        <v>694961.27</v>
      </c>
      <c r="M10" s="6" t="s">
        <v>94</v>
      </c>
    </row>
    <row r="11" spans="1:14" ht="30" customHeight="1" x14ac:dyDescent="0.25">
      <c r="A11" s="1"/>
      <c r="B11" s="1"/>
      <c r="C11" s="1"/>
      <c r="D11" s="2"/>
      <c r="E11" s="6"/>
      <c r="F11" s="1"/>
      <c r="G11" s="9"/>
      <c r="H11" s="6"/>
      <c r="I11" s="6"/>
      <c r="J11" s="6"/>
      <c r="K11" s="6"/>
      <c r="L11" s="6"/>
    </row>
    <row r="12" spans="1:14" ht="30" customHeight="1" x14ac:dyDescent="0.25">
      <c r="A12" s="1"/>
      <c r="B12" s="1"/>
      <c r="C12" s="1"/>
      <c r="D12" s="2"/>
      <c r="E12" s="6"/>
      <c r="F12" s="1"/>
      <c r="G12" s="9"/>
      <c r="H12" s="6"/>
      <c r="I12" s="6"/>
      <c r="J12" s="6"/>
      <c r="K12" s="6"/>
      <c r="L12" s="6"/>
    </row>
    <row r="13" spans="1:14" ht="30" customHeight="1" x14ac:dyDescent="0.25">
      <c r="A13" s="1"/>
      <c r="B13" s="1"/>
      <c r="C13" s="1"/>
      <c r="D13" s="2"/>
      <c r="E13" s="6"/>
      <c r="F13" s="1"/>
      <c r="G13" s="9"/>
      <c r="H13" s="6"/>
      <c r="I13" s="6"/>
      <c r="J13" s="6"/>
      <c r="K13" s="6"/>
      <c r="L13" s="6"/>
    </row>
    <row r="14" spans="1:14" ht="30" customHeight="1" x14ac:dyDescent="0.25">
      <c r="A14" s="1"/>
      <c r="B14" s="1"/>
      <c r="C14" s="1"/>
      <c r="D14" s="2"/>
      <c r="E14" s="6"/>
      <c r="F14" s="1"/>
      <c r="G14" s="9"/>
      <c r="H14" s="6"/>
      <c r="I14" s="6"/>
      <c r="J14" s="6"/>
      <c r="K14" s="6"/>
      <c r="L14" s="6"/>
    </row>
    <row r="15" spans="1:14" ht="30" customHeight="1" x14ac:dyDescent="0.25">
      <c r="A15" s="1"/>
      <c r="B15" s="1"/>
      <c r="C15" s="1"/>
      <c r="D15" s="2"/>
      <c r="E15" s="6"/>
      <c r="F15" s="1"/>
      <c r="G15" s="9"/>
      <c r="H15" s="6"/>
      <c r="I15" s="6"/>
      <c r="J15" s="6"/>
      <c r="K15" s="6"/>
      <c r="L15" s="6"/>
    </row>
    <row r="16" spans="1:14" ht="30" customHeight="1" x14ac:dyDescent="0.25">
      <c r="A16" s="1"/>
      <c r="B16" s="1"/>
      <c r="C16" s="1"/>
      <c r="D16" s="2"/>
      <c r="E16" s="6"/>
      <c r="F16" s="1"/>
      <c r="G16" s="9"/>
      <c r="H16" s="6"/>
      <c r="I16" s="6"/>
      <c r="J16" s="6"/>
      <c r="K16" s="6"/>
      <c r="L16" s="6"/>
    </row>
    <row r="17" spans="1:12" ht="30" customHeight="1" x14ac:dyDescent="0.25">
      <c r="A17" s="1"/>
      <c r="B17" s="1"/>
      <c r="C17" s="1"/>
      <c r="D17" s="2"/>
      <c r="E17" s="6"/>
      <c r="F17" s="1"/>
      <c r="G17" s="9"/>
      <c r="H17" s="6"/>
      <c r="I17" s="6"/>
      <c r="J17" s="6"/>
      <c r="K17" s="6"/>
      <c r="L17" s="6"/>
    </row>
    <row r="18" spans="1:12" ht="30" customHeight="1" x14ac:dyDescent="0.25">
      <c r="A18" s="4"/>
      <c r="B18" s="4"/>
      <c r="C18" s="4"/>
      <c r="D18" s="5"/>
      <c r="E18" s="6"/>
      <c r="F18" s="1"/>
      <c r="G18" s="9"/>
      <c r="H18" s="6"/>
      <c r="I18" s="6"/>
      <c r="J18" s="6"/>
      <c r="K18" s="6"/>
      <c r="L18" s="6"/>
    </row>
    <row r="19" spans="1:12" ht="30" customHeight="1" x14ac:dyDescent="0.25">
      <c r="A19" s="49"/>
      <c r="B19" s="49"/>
      <c r="C19" s="49"/>
      <c r="D19" s="8"/>
      <c r="E19" s="6"/>
      <c r="F19" s="1"/>
      <c r="G19" s="9"/>
      <c r="H19" s="6"/>
      <c r="I19" s="6"/>
      <c r="J19" s="6"/>
      <c r="K19" s="6"/>
      <c r="L19" s="6"/>
    </row>
    <row r="20" spans="1:12" ht="30" customHeight="1" x14ac:dyDescent="0.25">
      <c r="A20" s="49"/>
      <c r="B20" s="49"/>
      <c r="C20" s="49"/>
      <c r="D20" s="8"/>
      <c r="E20" s="6"/>
      <c r="F20" s="1"/>
      <c r="G20" s="9"/>
      <c r="H20" s="6"/>
      <c r="I20" s="6"/>
      <c r="J20" s="6"/>
      <c r="K20" s="6"/>
      <c r="L20" s="6"/>
    </row>
    <row r="21" spans="1:12" x14ac:dyDescent="0.25">
      <c r="A21" s="3"/>
      <c r="B21" s="3"/>
      <c r="C21" s="3"/>
      <c r="D21" s="3"/>
      <c r="E21" s="12">
        <f>SUM(E4:E20)</f>
        <v>8024497.3300000001</v>
      </c>
      <c r="F21" s="3"/>
      <c r="G21" s="3"/>
      <c r="H21" s="3"/>
      <c r="I21" s="3"/>
      <c r="J21" s="3"/>
      <c r="K21" s="3"/>
      <c r="L21" s="12">
        <f>SUM(L4:L20)</f>
        <v>6492011.8680000007</v>
      </c>
    </row>
  </sheetData>
  <mergeCells count="4">
    <mergeCell ref="A19:C19"/>
    <mergeCell ref="A20:C20"/>
    <mergeCell ref="H2:L2"/>
    <mergeCell ref="A1:L1"/>
  </mergeCells>
  <phoneticPr fontId="8" type="noConversion"/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ANUAL 2024</vt:lpstr>
      <vt:lpstr>TRIMESTRE SEP-DIC</vt:lpstr>
      <vt:lpstr>TRIMESTRE JULIO-SEPIEMBRE</vt:lpstr>
      <vt:lpstr>TIMESTRE ENE-MARZO</vt:lpstr>
      <vt:lpstr>ene-mzo 2025</vt:lpstr>
      <vt:lpstr>TRIMESTRE ABRIL-JUNIO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DEPTO CONTABILIDAD</cp:lastModifiedBy>
  <cp:lastPrinted>2025-07-23T16:04:00Z</cp:lastPrinted>
  <dcterms:created xsi:type="dcterms:W3CDTF">2022-04-06T20:20:25Z</dcterms:created>
  <dcterms:modified xsi:type="dcterms:W3CDTF">2025-07-23T16:04:09Z</dcterms:modified>
</cp:coreProperties>
</file>